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2233C78C-FBE2-49A6-BCA1-A63819DE6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G7" i="1"/>
  <c r="J7" i="1"/>
  <c r="J8" i="1"/>
  <c r="G8" i="1"/>
  <c r="H9" i="1"/>
  <c r="I9" i="1"/>
  <c r="J9" i="1"/>
  <c r="G9" i="1"/>
  <c r="H10" i="1"/>
  <c r="I10" i="1"/>
  <c r="J10" i="1"/>
  <c r="G10" i="1"/>
  <c r="H11" i="1"/>
  <c r="I11" i="1"/>
  <c r="J11" i="1"/>
  <c r="G11" i="1"/>
  <c r="H12" i="1"/>
  <c r="I12" i="1"/>
  <c r="J12" i="1"/>
  <c r="G12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6" i="1"/>
  <c r="D6" i="1"/>
  <c r="F8" i="1"/>
  <c r="F10" i="1"/>
  <c r="F11" i="1"/>
  <c r="F12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<sst xmlns="http://schemas.openxmlformats.org/spreadsheetml/2006/main" count="29" uniqueCount="28">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</sst>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81">
          <cell r="A181">
            <v>432</v>
          </cell>
        </row>
        <row r="182">
          <cell r="A182" t="str">
            <v>к/к</v>
          </cell>
          <cell r="B182" t="str">
            <v>Вафли в ассортименте</v>
          </cell>
        </row>
        <row r="185">
          <cell r="A185">
            <v>95</v>
          </cell>
          <cell r="B185" t="str">
            <v>Борщ со свежей капустой, картофелем со сметаной  на мясном бульоне</v>
          </cell>
          <cell r="C185" t="str">
            <v>200/5</v>
          </cell>
          <cell r="D185">
            <v>6.1</v>
          </cell>
          <cell r="E185">
            <v>6.1</v>
          </cell>
          <cell r="F185">
            <v>2.7</v>
          </cell>
          <cell r="G185">
            <v>89.6</v>
          </cell>
        </row>
        <row r="186">
          <cell r="A186">
            <v>259</v>
          </cell>
          <cell r="B186" t="str">
            <v>Гуляш из мяса (свинина)</v>
          </cell>
          <cell r="C186" t="str">
            <v>50/50</v>
          </cell>
          <cell r="D186">
            <v>14.8</v>
          </cell>
          <cell r="E186">
            <v>17.600000000000001</v>
          </cell>
          <cell r="F186">
            <v>5.8</v>
          </cell>
          <cell r="G186">
            <v>389</v>
          </cell>
        </row>
        <row r="187">
          <cell r="A187">
            <v>331</v>
          </cell>
          <cell r="B187" t="str">
            <v>Макаронные изделия отварные</v>
          </cell>
          <cell r="C187" t="str">
            <v>150/5</v>
          </cell>
          <cell r="D187">
            <v>5.6</v>
          </cell>
          <cell r="E187">
            <v>4.8</v>
          </cell>
          <cell r="F187">
            <v>48.9</v>
          </cell>
          <cell r="G187">
            <v>209.61</v>
          </cell>
        </row>
        <row r="188">
          <cell r="A188">
            <v>430</v>
          </cell>
          <cell r="B188" t="str">
            <v>Чай с сахаром</v>
          </cell>
          <cell r="C188">
            <v>200</v>
          </cell>
          <cell r="D188">
            <v>0</v>
          </cell>
          <cell r="E188">
            <v>0</v>
          </cell>
          <cell r="F188">
            <v>15</v>
          </cell>
          <cell r="G188">
            <v>60</v>
          </cell>
        </row>
        <row r="189">
          <cell r="A189" t="str">
            <v>к/к</v>
          </cell>
          <cell r="B189" t="str">
            <v>Хлеб ржано-пшеничный обогащённый микронутриентами</v>
          </cell>
          <cell r="C189">
            <v>40</v>
          </cell>
          <cell r="D189">
            <v>2.6</v>
          </cell>
          <cell r="E189">
            <v>0.5</v>
          </cell>
          <cell r="F189">
            <v>15.8</v>
          </cell>
          <cell r="G189">
            <v>78.239999999999995</v>
          </cell>
        </row>
      </sheetData>
      <sheetData sheetId="2">
        <row r="97">
          <cell r="F97">
            <v>15</v>
          </cell>
        </row>
        <row r="99">
          <cell r="F99">
            <v>15</v>
          </cell>
        </row>
        <row r="100">
          <cell r="F100">
            <v>15</v>
          </cell>
        </row>
        <row r="101">
          <cell r="F10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18</v>
      </c>
      <c r="K1" s="32">
        <v>44957</v>
      </c>
    </row>
    <row r="2" spans="1:11" ht="15.75" x14ac:dyDescent="0.25">
      <c r="A2" s="4" t="s">
        <v>0</v>
      </c>
      <c r="B2" s="34" t="s">
        <v>12</v>
      </c>
      <c r="C2" s="35"/>
      <c r="D2" s="36"/>
      <c r="E2" s="4"/>
      <c r="F2" s="37" t="s">
        <v>11</v>
      </c>
      <c r="G2" s="39"/>
      <c r="H2" s="38"/>
      <c r="I2" s="4"/>
      <c r="J2" s="4" t="s">
        <v>1</v>
      </c>
      <c r="K2" s="33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2" t="s">
        <v>2</v>
      </c>
      <c r="B4" s="23" t="s">
        <v>3</v>
      </c>
      <c r="C4" s="23" t="s">
        <v>10</v>
      </c>
      <c r="D4" s="23" t="s">
        <v>4</v>
      </c>
      <c r="E4" s="24" t="s">
        <v>26</v>
      </c>
      <c r="F4" s="23" t="s">
        <v>5</v>
      </c>
      <c r="G4" s="25" t="s">
        <v>6</v>
      </c>
      <c r="H4" s="23" t="s">
        <v>7</v>
      </c>
      <c r="I4" s="23" t="s">
        <v>8</v>
      </c>
      <c r="J4" s="40" t="s">
        <v>9</v>
      </c>
    </row>
    <row r="5" spans="1:11" ht="15.75" x14ac:dyDescent="0.25">
      <c r="A5" s="26" t="s">
        <v>13</v>
      </c>
      <c r="B5" s="41" t="s">
        <v>22</v>
      </c>
      <c r="C5" s="2"/>
      <c r="D5" s="42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6"/>
      <c r="B6" s="1" t="s">
        <v>19</v>
      </c>
      <c r="C6" s="2" t="str">
        <f>'[1]7-11 вертикал.'!A182</f>
        <v>к/к</v>
      </c>
      <c r="D6" s="3" t="str">
        <f>'[1]7-11 вертикал.'!B182</f>
        <v>Вафли в ассортименте</v>
      </c>
      <c r="E6" s="2">
        <v>40</v>
      </c>
      <c r="F6" s="2">
        <v>20</v>
      </c>
      <c r="G6" s="44">
        <v>83.3</v>
      </c>
      <c r="H6" s="45">
        <v>1.5</v>
      </c>
      <c r="I6" s="44">
        <v>2</v>
      </c>
      <c r="J6" s="44">
        <v>14.9</v>
      </c>
    </row>
    <row r="7" spans="1:11" ht="15.75" x14ac:dyDescent="0.25">
      <c r="A7" s="28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9">
        <f>SUM(G5:G6)</f>
        <v>207.3</v>
      </c>
      <c r="H7" s="7">
        <f t="shared" si="0"/>
        <v>7.5</v>
      </c>
      <c r="I7" s="7">
        <f t="shared" si="0"/>
        <v>10</v>
      </c>
      <c r="J7" s="7">
        <f t="shared" si="0"/>
        <v>21.9</v>
      </c>
    </row>
    <row r="8" spans="1:11" ht="31.5" x14ac:dyDescent="0.25">
      <c r="A8" s="30" t="s">
        <v>15</v>
      </c>
      <c r="B8" s="1" t="s">
        <v>20</v>
      </c>
      <c r="C8" s="2">
        <f>'[1]7-11 вертикал.'!A185</f>
        <v>95</v>
      </c>
      <c r="D8" s="3" t="str">
        <f>'[1]7-11 вертикал.'!B185</f>
        <v>Борщ со свежей капустой, картофелем со сметаной  на мясном бульоне</v>
      </c>
      <c r="E8" s="2" t="str">
        <f>'[1]7-11 вертикал.'!C185</f>
        <v>200/5</v>
      </c>
      <c r="F8" s="2">
        <f>'[1]FOOD 7-11лет'!F97</f>
        <v>15</v>
      </c>
      <c r="G8" s="2">
        <f>'[1]7-11 вертикал.'!G185</f>
        <v>89.6</v>
      </c>
      <c r="H8" s="2">
        <f>'[1]7-11 вертикал.'!D185</f>
        <v>6.1</v>
      </c>
      <c r="I8" s="2">
        <f>'[1]7-11 вертикал.'!E185</f>
        <v>6.1</v>
      </c>
      <c r="J8" s="2">
        <f>'[1]7-11 вертикал.'!F185</f>
        <v>2.7</v>
      </c>
    </row>
    <row r="9" spans="1:11" ht="15" customHeight="1" x14ac:dyDescent="0.25">
      <c r="A9" s="26"/>
      <c r="B9" s="1" t="s">
        <v>21</v>
      </c>
      <c r="C9" s="2">
        <f>'[1]7-11 вертикал.'!A186</f>
        <v>259</v>
      </c>
      <c r="D9" s="3" t="str">
        <f>'[1]7-11 вертикал.'!B186</f>
        <v>Гуляш из мяса (свинина)</v>
      </c>
      <c r="E9" s="2" t="str">
        <f>'[1]7-11 вертикал.'!C186</f>
        <v>50/50</v>
      </c>
      <c r="F9" s="2">
        <v>55</v>
      </c>
      <c r="G9" s="2">
        <f>'[1]7-11 вертикал.'!G186</f>
        <v>389</v>
      </c>
      <c r="H9" s="27">
        <f>'[1]7-11 вертикал.'!D186</f>
        <v>14.8</v>
      </c>
      <c r="I9" s="2">
        <f>'[1]7-11 вертикал.'!E186</f>
        <v>17.600000000000001</v>
      </c>
      <c r="J9" s="2">
        <f>'[1]7-11 вертикал.'!F186</f>
        <v>5.8</v>
      </c>
    </row>
    <row r="10" spans="1:11" ht="15.75" x14ac:dyDescent="0.25">
      <c r="A10" s="26"/>
      <c r="B10" s="1" t="s">
        <v>24</v>
      </c>
      <c r="C10" s="2">
        <f>'[1]7-11 вертикал.'!A187</f>
        <v>331</v>
      </c>
      <c r="D10" s="17" t="str">
        <f>'[1]7-11 вертикал.'!B187</f>
        <v>Макаронные изделия отварные</v>
      </c>
      <c r="E10" s="2" t="str">
        <f>'[1]7-11 вертикал.'!C187</f>
        <v>150/5</v>
      </c>
      <c r="F10" s="2">
        <f>'[1]FOOD 7-11лет'!F99</f>
        <v>15</v>
      </c>
      <c r="G10" s="2">
        <f>'[1]7-11 вертикал.'!G187</f>
        <v>209.61</v>
      </c>
      <c r="H10" s="27">
        <f>'[1]7-11 вертикал.'!D187</f>
        <v>5.6</v>
      </c>
      <c r="I10" s="2">
        <f>'[1]7-11 вертикал.'!E187</f>
        <v>4.8</v>
      </c>
      <c r="J10" s="2">
        <f>'[1]7-11 вертикал.'!F187</f>
        <v>48.9</v>
      </c>
    </row>
    <row r="11" spans="1:11" ht="15.75" x14ac:dyDescent="0.25">
      <c r="A11" s="26"/>
      <c r="B11" s="1" t="s">
        <v>22</v>
      </c>
      <c r="C11" s="2">
        <f>'[1]7-11 вертикал.'!A188</f>
        <v>430</v>
      </c>
      <c r="D11" s="3" t="str">
        <f>'[1]7-11 вертикал.'!B188</f>
        <v>Чай с сахаром</v>
      </c>
      <c r="E11" s="2">
        <f>'[1]7-11 вертикал.'!C188</f>
        <v>200</v>
      </c>
      <c r="F11" s="2">
        <f>'[1]FOOD 7-11лет'!F100</f>
        <v>15</v>
      </c>
      <c r="G11" s="2">
        <f>'[1]7-11 вертикал.'!G188</f>
        <v>60</v>
      </c>
      <c r="H11" s="27">
        <f>'[1]7-11 вертикал.'!D188</f>
        <v>0</v>
      </c>
      <c r="I11" s="2">
        <f>'[1]7-11 вертикал.'!E188</f>
        <v>0</v>
      </c>
      <c r="J11" s="2">
        <f>'[1]7-11 вертикал.'!F188</f>
        <v>15</v>
      </c>
    </row>
    <row r="12" spans="1:11" ht="31.5" x14ac:dyDescent="0.25">
      <c r="A12" s="26"/>
      <c r="B12" s="1" t="s">
        <v>23</v>
      </c>
      <c r="C12" s="2" t="str">
        <f>'[1]7-11 вертикал.'!A189</f>
        <v>к/к</v>
      </c>
      <c r="D12" s="3" t="str">
        <f>'[1]7-11 вертикал.'!B189</f>
        <v>Хлеб ржано-пшеничный обогащённый микронутриентами</v>
      </c>
      <c r="E12" s="2">
        <f>'[1]7-11 вертикал.'!C189</f>
        <v>40</v>
      </c>
      <c r="F12" s="2">
        <f>'[1]FOOD 7-11лет'!F101</f>
        <v>5</v>
      </c>
      <c r="G12" s="2">
        <f>'[1]7-11 вертикал.'!G189</f>
        <v>78.239999999999995</v>
      </c>
      <c r="H12" s="27">
        <f>'[1]7-11 вертикал.'!D189</f>
        <v>2.6</v>
      </c>
      <c r="I12" s="2">
        <f>'[1]7-11 вертикал.'!E189</f>
        <v>0.5</v>
      </c>
      <c r="J12" s="2">
        <f>'[1]7-11 вертикал.'!F189</f>
        <v>15.8</v>
      </c>
    </row>
    <row r="13" spans="1:11" ht="15.75" x14ac:dyDescent="0.25">
      <c r="A13" s="26"/>
      <c r="B13" s="10"/>
      <c r="C13" s="10"/>
      <c r="D13" s="5" t="s">
        <v>16</v>
      </c>
      <c r="E13" s="11">
        <v>700</v>
      </c>
      <c r="F13" s="12">
        <f>SUM(F8:F12)</f>
        <v>105</v>
      </c>
      <c r="G13" s="21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1"/>
      <c r="B14" s="13"/>
      <c r="C14" s="13"/>
      <c r="D14" s="14" t="s">
        <v>14</v>
      </c>
      <c r="E14" s="15"/>
      <c r="F14" s="16">
        <f>F7+F13</f>
        <v>125</v>
      </c>
      <c r="G14" s="19">
        <f>G7+G13</f>
        <v>1033.75</v>
      </c>
      <c r="H14" s="20">
        <f>H7+H13</f>
        <v>36.6</v>
      </c>
      <c r="I14" s="20">
        <f>I7+I13</f>
        <v>39</v>
      </c>
      <c r="J14" s="20">
        <f>J7+J13</f>
        <v>110.1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2023-01-27T08:53:17Z</dcterms:modified>
</cp:coreProperties>
</file>